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5\RG.271.3.2015 Wykonanie dróg do gruntów rolnych\"/>
    </mc:Choice>
  </mc:AlternateContent>
  <bookViews>
    <workbookView xWindow="480" yWindow="210" windowWidth="14580" windowHeight="7575"/>
  </bookViews>
  <sheets>
    <sheet name="koszt.ofert.Cząstkowice" sheetId="9" r:id="rId1"/>
  </sheets>
  <definedNames>
    <definedName name="_xlnm.Print_Area" localSheetId="0">koszt.ofert.Cząstkowice!$A$2:$G$30</definedName>
  </definedNames>
  <calcPr calcId="152511"/>
</workbook>
</file>

<file path=xl/calcChain.xml><?xml version="1.0" encoding="utf-8"?>
<calcChain xmlns="http://schemas.openxmlformats.org/spreadsheetml/2006/main">
  <c r="E27" i="9" l="1"/>
  <c r="E25" i="9"/>
  <c r="E22" i="9"/>
  <c r="E20" i="9"/>
  <c r="E18" i="9"/>
  <c r="E17" i="9"/>
  <c r="E14" i="9"/>
  <c r="E11" i="9"/>
</calcChain>
</file>

<file path=xl/sharedStrings.xml><?xml version="1.0" encoding="utf-8"?>
<sst xmlns="http://schemas.openxmlformats.org/spreadsheetml/2006/main" count="69" uniqueCount="63">
  <si>
    <t>Lp.</t>
  </si>
  <si>
    <t>D.01.00.00</t>
  </si>
  <si>
    <t>ROBOTY PRZYGOTOWAWCZE-Kod CPV-45111000-8</t>
  </si>
  <si>
    <t>Roboty pomiarowe</t>
  </si>
  <si>
    <t>km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</si>
  <si>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</si>
  <si>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D.04.00.00</t>
  </si>
  <si>
    <t>D.04.01.01</t>
  </si>
  <si>
    <t>Koryto wraz z profilowaniem i zagęszczeniem podłoża</t>
  </si>
  <si>
    <t>D.04.04.01</t>
  </si>
  <si>
    <t>D.04.04.02</t>
  </si>
  <si>
    <t>D.05.00.00</t>
  </si>
  <si>
    <t>NAWIERZCHNIA-Kod CPV 45233000-9</t>
  </si>
  <si>
    <t>D.05.02.01</t>
  </si>
  <si>
    <t>Nawierzchnia z tłucznia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</si>
  <si>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</si>
  <si>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</si>
  <si>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</si>
  <si>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</si>
  <si>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</si>
  <si>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</si>
  <si>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</si>
  <si>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</si>
  <si>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</si>
  <si>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</si>
  <si>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D.01.01.00.</t>
  </si>
  <si>
    <t>PODBUDOWY-Kod CPV 45233000-9</t>
  </si>
  <si>
    <t>Podbudowa z kruszywa naturalnego stabilizowanego mechanicznie</t>
  </si>
  <si>
    <t>Pobudowa z kruszywa łamanego stabilizowanego mechanicznie</t>
  </si>
  <si>
    <t>RAZEM</t>
  </si>
  <si>
    <t>PODATEK VAT 23%</t>
  </si>
  <si>
    <t>OGÓŁEM WARTOŚĆ Z PODATKIEM VAT</t>
  </si>
  <si>
    <t>D.04.04.01.22
KNNR 6
0112-0500</t>
  </si>
  <si>
    <t>D.05.03.05</t>
  </si>
  <si>
    <t>Nawierzchnia z betonu asfaltowego</t>
  </si>
  <si>
    <t>D.02.00.00</t>
  </si>
  <si>
    <t>ROBOTY ZIEMNE-Kod CPV-45112000-5</t>
  </si>
  <si>
    <r>
      <t>m</t>
    </r>
    <r>
      <rPr>
        <vertAlign val="superscript"/>
        <sz val="10"/>
        <rFont val="Arial"/>
        <family val="2"/>
        <charset val="238"/>
      </rPr>
      <t>3</t>
    </r>
  </si>
  <si>
    <t>Wykonanie koryta na całej szer. jezdni w gruncie kat. II-IV mechanicznie, głębokość koryta 30cm,szer.3m w km 0+009 -0+478
F=469,0*3,0</t>
  </si>
  <si>
    <t>Profilowanie i zagęszczenie podłoża pod w-wy konstrukcyjne nawierzchni wykonywane mechanicznie  w km 0+000-0+478 szer.3,0 m
F=478,0*3,0</t>
  </si>
  <si>
    <t xml:space="preserve">Odtworzenie trasy w terenie równinnym (wyznaczenie pasa drogowego) w km 0+000-0+478
L=0,48
</t>
  </si>
  <si>
    <t>na wykonanie przebudowy drogi gminnej na dz. Nr. 175</t>
  </si>
  <si>
    <t xml:space="preserve"> w miejscowości Cząstkowice w km 0+000-0+478</t>
  </si>
  <si>
    <t>D.03.00.00</t>
  </si>
  <si>
    <t>ODWODNIENIE KORPUSU DROGOWEGO-Kod CPV 45230000-8</t>
  </si>
  <si>
    <t>Przepusty pod koroną drogi</t>
  </si>
  <si>
    <t>D.03.01.01.</t>
  </si>
  <si>
    <t>Wykonanie podbudowy z kruszywa naturalnego w-wa górna grubość po zagęszczeniu 10cm w km 0+000-0+478 szer,3,0m
F=(7,0+3,0)/2*9,0+469,0*3,0</t>
  </si>
  <si>
    <r>
      <t xml:space="preserve">Wykonanie ścianek czołowych przepustu o Ø60cm wraz z wykonaniem deskowania, fundamentu, zbrojenia i izolacji ścian lepikiem szt.2 w km 0+320
Objętość ścianki wlotu i wylotu=  0,39m3 </t>
    </r>
    <r>
      <rPr>
        <sz val="10"/>
        <rFont val="Arial"/>
        <family val="2"/>
        <charset val="238"/>
      </rPr>
      <t xml:space="preserve">
Objetość fundamentu = 0,57m</t>
    </r>
    <r>
      <rPr>
        <vertAlign val="superscript"/>
        <sz val="10"/>
        <rFont val="Arial"/>
        <family val="2"/>
        <charset val="238"/>
      </rPr>
      <t xml:space="preserve">3 </t>
    </r>
    <r>
      <rPr>
        <sz val="10"/>
        <rFont val="Arial"/>
        <family val="2"/>
        <charset val="238"/>
      </rPr>
      <t xml:space="preserve">
V=</t>
    </r>
    <r>
      <rPr>
        <sz val="10"/>
        <rFont val="Arial"/>
        <charset val="238"/>
      </rPr>
      <t xml:space="preserve"> 2*(0,39+0,57)
</t>
    </r>
  </si>
  <si>
    <t>Wykonanie podbudowy z kruszywa łamanego- tłucznia kamiennego w-wa górna grubość po zagęszczeniu 10cm w km  0+000-0+478 szer.3,0m
F=(7,0+3,0)/2*9,0+469,0*3,0</t>
  </si>
  <si>
    <t>Wykonanie nawierzchni z tłucznia kamiennego,w-wa górna, grubość w-wy po zagęszczeniu 7cm  w km 0+000- 0+453 szer.3,0
F=(7,0+3,0)/2*9,0+444,0*3,0</t>
  </si>
  <si>
    <t>Wykonanie nasypów mechanicznie w gruncie kat. III-IV z transportem urobku na nasyp samochodami  wraz z formowaniem i  zagęszczeniem gruntu w nasypie i zwilżenie w miarę potrzeby warstw zagęszczanych wodą w km 0+453-0+478
V=25,0*4,0*0,5</t>
  </si>
  <si>
    <t>Wykonanie nawierzchni z betonu asfaltowego AC 8S KR 1-2 w-wa ścieralna, grubość w-wy po zagęszczeniu 4cm w km 0+453-0+478 szer.3,0m 
F=25,0*3,0</t>
  </si>
  <si>
    <t xml:space="preserve">D.05.03.05.
KNNR 6/
0309-0205
</t>
  </si>
  <si>
    <t>KOSZTORYS OFERTOWY</t>
  </si>
  <si>
    <t xml:space="preserve">D.01.01.01.
KNNR 1
0111/0200
</t>
  </si>
  <si>
    <t>D.02.03.01.
KNNR-1
0202-1002</t>
  </si>
  <si>
    <t>D.03.01.01.
KNR-2-33
0606-0100</t>
  </si>
  <si>
    <t>D.04.01.01.
KNNR 6
0101-0300</t>
  </si>
  <si>
    <t>D.04.01.02.
KNNR 6
0103-0100</t>
  </si>
  <si>
    <t>D.04.04.02.
KNNR 6
0113-0500</t>
  </si>
  <si>
    <t xml:space="preserve">D.05.02.01.
KNNR 6/
0204-0500
</t>
  </si>
  <si>
    <t>Załącznik Nr 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</si>
</sst>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"/>
    <numFmt numFmtId="165" formatCode="0.0"/>
  </numFmts>
  <fonts count="7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1" fillId="0" borderId="0" xfId="1" applyFont="1"/>
    <xf numFmtId="0" fontId="1" fillId="0" borderId="2" xfId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 vertical="top" wrapText="1"/>
    </xf>
    <xf numFmtId="0" fontId="1" fillId="2" borderId="2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top" wrapText="1"/>
    </xf>
    <xf numFmtId="2" fontId="1" fillId="3" borderId="2" xfId="0" applyNumberFormat="1" applyFont="1" applyFill="1" applyBorder="1" applyAlignment="1">
      <alignment horizontal="right" wrapText="1"/>
    </xf>
    <xf numFmtId="2" fontId="3" fillId="3" borderId="2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1" fillId="0" borderId="2" xfId="1" applyFont="1" applyBorder="1" applyAlignment="1">
      <alignment horizontal="left" vertical="top" wrapText="1"/>
    </xf>
    <xf numFmtId="0" fontId="2" fillId="2" borderId="2" xfId="1" applyFont="1" applyFill="1" applyBorder="1" applyAlignment="1">
      <alignment horizontal="center" wrapText="1"/>
    </xf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 wrapText="1"/>
    </xf>
    <xf numFmtId="0" fontId="2" fillId="0" borderId="2" xfId="1" applyFont="1" applyBorder="1"/>
    <xf numFmtId="0" fontId="2" fillId="0" borderId="0" xfId="1" applyFont="1"/>
    <xf numFmtId="0" fontId="1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vertical="top" wrapText="1"/>
    </xf>
    <xf numFmtId="2" fontId="1" fillId="0" borderId="2" xfId="1" applyNumberFormat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left" vertical="center" readingOrder="1"/>
    </xf>
    <xf numFmtId="0" fontId="2" fillId="0" borderId="2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0" borderId="1" xfId="0" applyFont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left" vertical="center" readingOrder="1"/>
    </xf>
    <xf numFmtId="0" fontId="2" fillId="2" borderId="1" xfId="0" applyFont="1" applyFill="1" applyBorder="1" applyAlignment="1">
      <alignment horizontal="center" vertical="center" readingOrder="1"/>
    </xf>
    <xf numFmtId="0" fontId="2" fillId="0" borderId="1" xfId="0" applyFont="1" applyBorder="1" applyAlignment="1">
      <alignment horizontal="left" vertical="center" readingOrder="1"/>
    </xf>
    <xf numFmtId="0" fontId="1" fillId="0" borderId="1" xfId="0" applyFont="1" applyBorder="1" applyAlignment="1">
      <alignment horizontal="center" vertical="center" readingOrder="1"/>
    </xf>
    <xf numFmtId="0" fontId="1" fillId="0" borderId="1" xfId="0" applyFont="1" applyBorder="1" applyAlignment="1">
      <alignment horizontal="right" readingOrder="1"/>
    </xf>
    <xf numFmtId="2" fontId="1" fillId="0" borderId="1" xfId="0" quotePrefix="1" applyNumberFormat="1" applyFont="1" applyBorder="1" applyAlignment="1">
      <alignment horizontal="right" readingOrder="1"/>
    </xf>
    <xf numFmtId="0" fontId="1" fillId="3" borderId="1" xfId="0" applyFont="1" applyFill="1" applyBorder="1" applyAlignment="1"/>
    <xf numFmtId="2" fontId="1" fillId="3" borderId="2" xfId="0" applyNumberFormat="1" applyFont="1" applyFill="1" applyBorder="1" applyAlignment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wrapText="1"/>
    </xf>
    <xf numFmtId="0" fontId="1" fillId="2" borderId="1" xfId="1" applyFont="1" applyFill="1" applyBorder="1" applyAlignment="1"/>
    <xf numFmtId="0" fontId="1" fillId="2" borderId="1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right"/>
    </xf>
    <xf numFmtId="0" fontId="1" fillId="3" borderId="0" xfId="0" applyFont="1" applyFill="1" applyAlignment="1">
      <alignment vertical="top"/>
    </xf>
    <xf numFmtId="0" fontId="2" fillId="3" borderId="2" xfId="0" applyFont="1" applyFill="1" applyBorder="1" applyAlignment="1">
      <alignment vertical="top" wrapText="1"/>
    </xf>
    <xf numFmtId="2" fontId="5" fillId="3" borderId="2" xfId="0" applyNumberFormat="1" applyFont="1" applyFill="1" applyBorder="1" applyAlignment="1">
      <alignment horizontal="right" wrapText="1"/>
    </xf>
    <xf numFmtId="2" fontId="1" fillId="3" borderId="2" xfId="0" applyNumberFormat="1" applyFont="1" applyFill="1" applyBorder="1" applyAlignment="1">
      <alignment wrapText="1"/>
    </xf>
    <xf numFmtId="2" fontId="1" fillId="0" borderId="2" xfId="0" applyNumberFormat="1" applyFont="1" applyBorder="1"/>
    <xf numFmtId="2" fontId="1" fillId="3" borderId="3" xfId="0" applyNumberFormat="1" applyFont="1" applyFill="1" applyBorder="1" applyAlignment="1">
      <alignment horizontal="right" wrapText="1"/>
    </xf>
    <xf numFmtId="0" fontId="2" fillId="2" borderId="2" xfId="1" applyFont="1" applyFill="1" applyBorder="1" applyAlignment="1">
      <alignment vertical="center" readingOrder="1"/>
    </xf>
    <xf numFmtId="0" fontId="2" fillId="2" borderId="2" xfId="1" applyFont="1" applyFill="1" applyBorder="1" applyAlignment="1">
      <alignment horizontal="center" vertical="top" wrapText="1" readingOrder="1"/>
    </xf>
    <xf numFmtId="0" fontId="1" fillId="2" borderId="2" xfId="1" applyFont="1" applyFill="1" applyBorder="1" applyAlignment="1">
      <alignment horizontal="right" readingOrder="1"/>
    </xf>
    <xf numFmtId="0" fontId="1" fillId="2" borderId="2" xfId="1" applyFont="1" applyFill="1" applyBorder="1" applyAlignment="1">
      <alignment horizontal="left" readingOrder="1"/>
    </xf>
    <xf numFmtId="0" fontId="1" fillId="0" borderId="2" xfId="1" applyFont="1" applyBorder="1" applyAlignment="1">
      <alignment horizontal="right" readingOrder="1"/>
    </xf>
    <xf numFmtId="2" fontId="1" fillId="0" borderId="2" xfId="1" applyNumberFormat="1" applyFont="1" applyBorder="1" applyAlignment="1">
      <alignment horizontal="right" readingOrder="1"/>
    </xf>
    <xf numFmtId="2" fontId="1" fillId="0" borderId="2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2" fontId="1" fillId="0" borderId="0" xfId="1" applyNumberFormat="1" applyFont="1"/>
    <xf numFmtId="0" fontId="2" fillId="0" borderId="2" xfId="1" applyFont="1" applyBorder="1" applyAlignment="1">
      <alignment vertical="center" readingOrder="1"/>
    </xf>
    <xf numFmtId="0" fontId="2" fillId="0" borderId="2" xfId="1" applyFont="1" applyBorder="1" applyAlignment="1">
      <alignment horizontal="center" vertical="top" wrapText="1" readingOrder="1"/>
    </xf>
    <xf numFmtId="0" fontId="6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right"/>
    </xf>
    <xf numFmtId="2" fontId="0" fillId="0" borderId="2" xfId="0" applyNumberFormat="1" applyBorder="1" applyAlignment="1">
      <alignment horizontal="right"/>
    </xf>
    <xf numFmtId="0" fontId="0" fillId="2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readingOrder="1"/>
    </xf>
    <xf numFmtId="0" fontId="0" fillId="0" borderId="2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right" readingOrder="1"/>
    </xf>
    <xf numFmtId="2" fontId="1" fillId="0" borderId="1" xfId="0" applyNumberFormat="1" applyFont="1" applyBorder="1" applyAlignment="1">
      <alignment readingOrder="1"/>
    </xf>
    <xf numFmtId="0" fontId="2" fillId="0" borderId="2" xfId="0" applyFont="1" applyBorder="1" applyAlignment="1">
      <alignment horizontal="center" wrapText="1"/>
    </xf>
    <xf numFmtId="0" fontId="6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readingOrder="1"/>
    </xf>
    <xf numFmtId="0" fontId="2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5" fontId="0" fillId="3" borderId="2" xfId="0" applyNumberFormat="1" applyFill="1" applyBorder="1" applyAlignment="1">
      <alignment wrapText="1"/>
    </xf>
    <xf numFmtId="0" fontId="6" fillId="3" borderId="2" xfId="0" applyFont="1" applyFill="1" applyBorder="1" applyAlignment="1">
      <alignment vertical="top"/>
    </xf>
    <xf numFmtId="2" fontId="6" fillId="3" borderId="1" xfId="0" applyNumberFormat="1" applyFont="1" applyFill="1" applyBorder="1" applyAlignment="1"/>
    <xf numFmtId="0" fontId="1" fillId="0" borderId="2" xfId="0" applyFont="1" applyBorder="1" applyAlignment="1">
      <alignment vertical="top" wrapText="1"/>
    </xf>
    <xf numFmtId="0" fontId="2" fillId="0" borderId="2" xfId="1" applyFont="1" applyBorder="1" applyAlignment="1">
      <alignment horizontal="center" vertical="top" readingOrder="1"/>
    </xf>
    <xf numFmtId="0" fontId="2" fillId="0" borderId="2" xfId="1" applyFont="1" applyBorder="1" applyAlignment="1">
      <alignment horizontal="center" vertical="top" readingOrder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6" xfId="1" applyFont="1" applyBorder="1" applyAlignment="1">
      <alignment horizontal="center" vertical="center" readingOrder="1"/>
    </xf>
    <xf numFmtId="0" fontId="2" fillId="0" borderId="1" xfId="1" applyFont="1" applyBorder="1" applyAlignment="1">
      <alignment horizontal="center" vertical="center" readingOrder="1"/>
    </xf>
    <xf numFmtId="0" fontId="2" fillId="0" borderId="6" xfId="1" applyFont="1" applyBorder="1" applyAlignment="1">
      <alignment horizontal="center" vertical="center" wrapText="1" readingOrder="1"/>
    </xf>
    <xf numFmtId="0" fontId="2" fillId="0" borderId="1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3" xfId="1" applyFont="1" applyBorder="1" applyAlignment="1">
      <alignment horizontal="center" vertical="top" readingOrder="1"/>
    </xf>
    <xf numFmtId="0" fontId="1" fillId="0" borderId="0" xfId="1" applyFont="1" applyAlignment="1">
      <alignment horizontal="right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Normal="100" workbookViewId="0">
      <selection activeCell="J6" sqref="J6"/>
    </sheetView>
  </sheetViews>
  <sheetFormatPr defaultRowHeight="12.75"/>
  <cols>
    <col min="1" max="1" width="3.75" style="1" customWidth="1"/>
    <col min="2" max="2" width="11.125" style="72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>
      <c r="A1" s="113" t="s">
        <v>62</v>
      </c>
      <c r="B1" s="113"/>
      <c r="C1" s="113"/>
      <c r="D1" s="113"/>
      <c r="E1" s="113"/>
      <c r="F1" s="113"/>
      <c r="G1" s="113"/>
    </row>
    <row r="2" spans="1:16" ht="13.9" customHeight="1">
      <c r="A2" s="105" t="s">
        <v>54</v>
      </c>
      <c r="B2" s="105"/>
      <c r="C2" s="105"/>
      <c r="D2" s="105"/>
      <c r="E2" s="105"/>
      <c r="F2" s="105"/>
      <c r="G2" s="105"/>
    </row>
    <row r="3" spans="1:16" ht="16.149999999999999" customHeight="1">
      <c r="A3" s="106" t="s">
        <v>41</v>
      </c>
      <c r="B3" s="106"/>
      <c r="C3" s="106"/>
      <c r="D3" s="106"/>
      <c r="E3" s="106"/>
      <c r="F3" s="106"/>
      <c r="G3" s="106"/>
    </row>
    <row r="4" spans="1:16" ht="16.149999999999999" customHeight="1">
      <c r="A4" s="106" t="s">
        <v>42</v>
      </c>
      <c r="B4" s="106"/>
      <c r="C4" s="106"/>
      <c r="D4" s="106"/>
      <c r="E4" s="106"/>
      <c r="F4" s="106"/>
      <c r="G4" s="106"/>
    </row>
    <row r="5" spans="1:16" ht="25.5" customHeight="1">
      <c r="A5" s="107" t="s">
        <v>0</v>
      </c>
      <c r="B5" s="29" t="s">
        <v>15</v>
      </c>
      <c r="C5" s="109" t="s">
        <v>16</v>
      </c>
      <c r="D5" s="111" t="s">
        <v>17</v>
      </c>
      <c r="E5" s="112"/>
      <c r="F5" s="94" t="s">
        <v>18</v>
      </c>
      <c r="G5" s="94" t="s">
        <v>19</v>
      </c>
    </row>
    <row r="6" spans="1:16" s="33" customFormat="1" ht="49.5" customHeight="1">
      <c r="A6" s="108"/>
      <c r="B6" s="30" t="s">
        <v>20</v>
      </c>
      <c r="C6" s="110"/>
      <c r="D6" s="31" t="s">
        <v>21</v>
      </c>
      <c r="E6" s="32" t="s">
        <v>22</v>
      </c>
      <c r="F6" s="32" t="s">
        <v>23</v>
      </c>
      <c r="G6" s="32" t="s">
        <v>24</v>
      </c>
    </row>
    <row r="7" spans="1:16" s="33" customFormat="1" ht="12.75" customHeight="1">
      <c r="A7" s="34"/>
      <c r="B7" s="3" t="s">
        <v>1</v>
      </c>
      <c r="C7" s="4" t="s">
        <v>2</v>
      </c>
      <c r="D7" s="35"/>
      <c r="E7" s="36"/>
      <c r="F7" s="36"/>
      <c r="G7" s="36"/>
    </row>
    <row r="8" spans="1:16" s="33" customFormat="1" ht="12.75" customHeight="1">
      <c r="A8" s="34"/>
      <c r="B8" s="5" t="s">
        <v>25</v>
      </c>
      <c r="C8" s="6" t="s">
        <v>3</v>
      </c>
      <c r="D8" s="37"/>
      <c r="E8" s="34"/>
      <c r="F8" s="34"/>
      <c r="G8" s="34"/>
    </row>
    <row r="9" spans="1:16" s="33" customFormat="1" ht="38.25" customHeight="1">
      <c r="A9" s="38">
        <v>1</v>
      </c>
      <c r="B9" s="8" t="s">
        <v>55</v>
      </c>
      <c r="C9" s="8" t="s">
        <v>40</v>
      </c>
      <c r="D9" s="5" t="s">
        <v>4</v>
      </c>
      <c r="E9" s="9">
        <v>0.48</v>
      </c>
      <c r="F9" s="39"/>
      <c r="G9" s="40"/>
    </row>
    <row r="10" spans="1:16" s="33" customFormat="1" ht="12.75" customHeight="1">
      <c r="A10" s="79"/>
      <c r="B10" s="3" t="s">
        <v>35</v>
      </c>
      <c r="C10" s="4" t="s">
        <v>36</v>
      </c>
      <c r="D10" s="76"/>
      <c r="E10" s="77"/>
      <c r="F10" s="80"/>
      <c r="G10" s="80"/>
    </row>
    <row r="11" spans="1:16" s="33" customFormat="1" ht="80.25" customHeight="1">
      <c r="A11" s="81">
        <v>2</v>
      </c>
      <c r="B11" s="17" t="s">
        <v>56</v>
      </c>
      <c r="C11" s="8" t="s">
        <v>51</v>
      </c>
      <c r="D11" s="5" t="s">
        <v>37</v>
      </c>
      <c r="E11" s="9">
        <f>25*4*0.5</f>
        <v>50</v>
      </c>
      <c r="F11" s="82"/>
      <c r="G11" s="83"/>
    </row>
    <row r="12" spans="1:16" s="33" customFormat="1" ht="12.75" customHeight="1">
      <c r="A12" s="36"/>
      <c r="B12" s="86" t="s">
        <v>43</v>
      </c>
      <c r="C12" s="96" t="s">
        <v>44</v>
      </c>
      <c r="D12" s="97"/>
      <c r="E12" s="97"/>
      <c r="F12" s="98"/>
      <c r="G12" s="87"/>
    </row>
    <row r="13" spans="1:16" s="33" customFormat="1" ht="12.75" customHeight="1">
      <c r="A13" s="88"/>
      <c r="B13" s="6" t="s">
        <v>46</v>
      </c>
      <c r="C13" s="84" t="s">
        <v>45</v>
      </c>
      <c r="D13" s="89"/>
      <c r="E13" s="90"/>
      <c r="F13" s="91"/>
      <c r="G13" s="91"/>
    </row>
    <row r="14" spans="1:16" s="33" customFormat="1" ht="81" customHeight="1">
      <c r="A14" s="57">
        <v>3</v>
      </c>
      <c r="B14" s="10" t="s">
        <v>57</v>
      </c>
      <c r="C14" s="93" t="s">
        <v>48</v>
      </c>
      <c r="D14" s="85" t="s">
        <v>37</v>
      </c>
      <c r="E14" s="78">
        <f xml:space="preserve"> 2*(0.39+0.57)</f>
        <v>1.92</v>
      </c>
      <c r="F14" s="92"/>
      <c r="G14" s="92"/>
    </row>
    <row r="15" spans="1:16" s="51" customFormat="1" ht="13.15" customHeight="1">
      <c r="A15" s="43"/>
      <c r="B15" s="44" t="s">
        <v>6</v>
      </c>
      <c r="C15" s="20" t="s">
        <v>26</v>
      </c>
      <c r="D15" s="45"/>
      <c r="E15" s="46"/>
      <c r="F15" s="47"/>
      <c r="G15" s="48"/>
      <c r="H15" s="49"/>
      <c r="I15" s="49"/>
      <c r="J15" s="50"/>
      <c r="K15" s="49"/>
      <c r="L15" s="49"/>
      <c r="M15" s="49"/>
      <c r="N15" s="49"/>
      <c r="O15" s="49"/>
      <c r="P15" s="49"/>
    </row>
    <row r="16" spans="1:16" s="56" customFormat="1" ht="12.75" customHeight="1">
      <c r="A16" s="52"/>
      <c r="B16" s="13" t="s">
        <v>7</v>
      </c>
      <c r="C16" s="99" t="s">
        <v>8</v>
      </c>
      <c r="D16" s="100"/>
      <c r="E16" s="100"/>
      <c r="F16" s="101"/>
      <c r="G16" s="53"/>
      <c r="H16" s="54"/>
      <c r="I16" s="54"/>
      <c r="J16" s="55"/>
      <c r="K16" s="54"/>
      <c r="L16" s="54"/>
      <c r="M16" s="54"/>
      <c r="N16" s="54"/>
      <c r="O16" s="54"/>
      <c r="P16" s="54"/>
    </row>
    <row r="17" spans="1:16" s="56" customFormat="1" ht="51.75" customHeight="1">
      <c r="A17" s="57">
        <v>4</v>
      </c>
      <c r="B17" s="10" t="s">
        <v>58</v>
      </c>
      <c r="C17" s="14" t="s">
        <v>38</v>
      </c>
      <c r="D17" s="5" t="s">
        <v>5</v>
      </c>
      <c r="E17" s="15">
        <f>469*3</f>
        <v>1407</v>
      </c>
      <c r="F17" s="15"/>
      <c r="G17" s="58"/>
      <c r="H17" s="54"/>
      <c r="I17" s="54"/>
      <c r="J17" s="55"/>
      <c r="K17" s="54"/>
      <c r="L17" s="54"/>
      <c r="M17" s="54"/>
      <c r="N17" s="54"/>
      <c r="O17" s="54"/>
      <c r="P17" s="54"/>
    </row>
    <row r="18" spans="1:16" s="59" customFormat="1" ht="53.25" customHeight="1">
      <c r="A18" s="12">
        <v>5</v>
      </c>
      <c r="B18" s="10" t="s">
        <v>59</v>
      </c>
      <c r="C18" s="14" t="s">
        <v>39</v>
      </c>
      <c r="D18" s="5" t="s">
        <v>5</v>
      </c>
      <c r="E18" s="16">
        <f>478*3</f>
        <v>1434</v>
      </c>
      <c r="F18" s="41"/>
      <c r="G18" s="42"/>
      <c r="H18" s="54"/>
      <c r="I18" s="54"/>
      <c r="J18" s="55"/>
      <c r="K18" s="54"/>
      <c r="L18" s="54"/>
    </row>
    <row r="19" spans="1:16" s="59" customFormat="1" ht="12.75" customHeight="1">
      <c r="A19" s="57"/>
      <c r="B19" s="13" t="s">
        <v>9</v>
      </c>
      <c r="C19" s="102" t="s">
        <v>27</v>
      </c>
      <c r="D19" s="103"/>
      <c r="E19" s="103"/>
      <c r="F19" s="104"/>
      <c r="G19" s="60"/>
      <c r="H19" s="54"/>
      <c r="I19" s="54"/>
      <c r="J19" s="55"/>
      <c r="K19" s="54"/>
      <c r="L19" s="54"/>
    </row>
    <row r="20" spans="1:16" s="59" customFormat="1" ht="51">
      <c r="A20" s="12">
        <v>6</v>
      </c>
      <c r="B20" s="10" t="s">
        <v>32</v>
      </c>
      <c r="C20" s="14" t="s">
        <v>47</v>
      </c>
      <c r="D20" s="5" t="s">
        <v>5</v>
      </c>
      <c r="E20" s="18">
        <f>(7+3)/2*9+469*3</f>
        <v>1452</v>
      </c>
      <c r="F20" s="61"/>
      <c r="G20" s="62"/>
      <c r="H20" s="54"/>
      <c r="I20" s="54"/>
      <c r="J20" s="55"/>
      <c r="K20" s="54"/>
      <c r="L20" s="54"/>
    </row>
    <row r="21" spans="1:16" s="59" customFormat="1" ht="14.25">
      <c r="A21" s="7"/>
      <c r="B21" s="13" t="s">
        <v>10</v>
      </c>
      <c r="C21" s="99" t="s">
        <v>28</v>
      </c>
      <c r="D21" s="100"/>
      <c r="E21" s="100"/>
      <c r="F21" s="101"/>
      <c r="G21" s="63"/>
      <c r="H21" s="54"/>
      <c r="I21" s="54"/>
      <c r="J21" s="55"/>
      <c r="K21" s="54"/>
      <c r="L21" s="54"/>
    </row>
    <row r="22" spans="1:16" s="59" customFormat="1" ht="51">
      <c r="A22" s="12">
        <v>7</v>
      </c>
      <c r="B22" s="10" t="s">
        <v>60</v>
      </c>
      <c r="C22" s="14" t="s">
        <v>49</v>
      </c>
      <c r="D22" s="5" t="s">
        <v>5</v>
      </c>
      <c r="E22" s="16">
        <f>(7+3)/2*9+469*3</f>
        <v>1452</v>
      </c>
      <c r="F22" s="64"/>
      <c r="G22" s="9"/>
      <c r="H22" s="54"/>
      <c r="I22" s="54"/>
      <c r="J22" s="55"/>
      <c r="K22" s="54"/>
      <c r="L22" s="54"/>
    </row>
    <row r="23" spans="1:16">
      <c r="A23" s="11"/>
      <c r="B23" s="65" t="s">
        <v>11</v>
      </c>
      <c r="C23" s="66" t="s">
        <v>12</v>
      </c>
      <c r="D23" s="67"/>
      <c r="E23" s="67"/>
      <c r="F23" s="67"/>
      <c r="G23" s="68"/>
    </row>
    <row r="24" spans="1:16">
      <c r="A24" s="21"/>
      <c r="B24" s="22" t="s">
        <v>13</v>
      </c>
      <c r="C24" s="23" t="s">
        <v>14</v>
      </c>
      <c r="D24" s="22"/>
      <c r="E24" s="24"/>
      <c r="F24" s="70"/>
      <c r="G24" s="69"/>
    </row>
    <row r="25" spans="1:16" ht="51">
      <c r="A25" s="26">
        <v>8</v>
      </c>
      <c r="B25" s="19" t="s">
        <v>61</v>
      </c>
      <c r="C25" s="27" t="s">
        <v>50</v>
      </c>
      <c r="D25" s="5" t="s">
        <v>5</v>
      </c>
      <c r="E25" s="16">
        <f>(7+3)/2*9+444*3</f>
        <v>1377</v>
      </c>
      <c r="F25" s="70"/>
      <c r="G25" s="70"/>
    </row>
    <row r="26" spans="1:16">
      <c r="A26" s="26"/>
      <c r="B26" s="74" t="s">
        <v>33</v>
      </c>
      <c r="C26" s="75" t="s">
        <v>34</v>
      </c>
      <c r="D26" s="69"/>
      <c r="E26" s="69"/>
      <c r="F26" s="70"/>
      <c r="G26" s="69"/>
    </row>
    <row r="27" spans="1:16" ht="51">
      <c r="A27" s="26">
        <v>9</v>
      </c>
      <c r="B27" s="19" t="s">
        <v>53</v>
      </c>
      <c r="C27" s="27" t="s">
        <v>52</v>
      </c>
      <c r="D27" s="2" t="s">
        <v>5</v>
      </c>
      <c r="E27" s="28">
        <f>25*3</f>
        <v>75</v>
      </c>
      <c r="F27" s="70"/>
      <c r="G27" s="70"/>
    </row>
    <row r="28" spans="1:16">
      <c r="A28" s="95" t="s">
        <v>29</v>
      </c>
      <c r="B28" s="95"/>
      <c r="C28" s="95"/>
      <c r="D28" s="95"/>
      <c r="E28" s="95"/>
      <c r="F28" s="95"/>
      <c r="G28" s="71"/>
    </row>
    <row r="29" spans="1:16">
      <c r="A29" s="95" t="s">
        <v>30</v>
      </c>
      <c r="B29" s="95"/>
      <c r="C29" s="95"/>
      <c r="D29" s="95"/>
      <c r="E29" s="95"/>
      <c r="F29" s="95"/>
      <c r="G29" s="71"/>
    </row>
    <row r="30" spans="1:16">
      <c r="A30" s="95" t="s">
        <v>31</v>
      </c>
      <c r="B30" s="95"/>
      <c r="C30" s="95"/>
      <c r="D30" s="95"/>
      <c r="E30" s="95"/>
      <c r="F30" s="95"/>
      <c r="G30" s="71"/>
    </row>
    <row r="38" spans="2:9">
      <c r="G38" s="25"/>
    </row>
    <row r="39" spans="2:9">
      <c r="I39" s="73"/>
    </row>
    <row r="46" spans="2:9">
      <c r="B46" s="1"/>
      <c r="G46" s="25"/>
    </row>
  </sheetData>
  <mergeCells count="14">
    <mergeCell ref="A1:G1"/>
    <mergeCell ref="A2:G2"/>
    <mergeCell ref="A3:G3"/>
    <mergeCell ref="A4:G4"/>
    <mergeCell ref="A5:A6"/>
    <mergeCell ref="C5:C6"/>
    <mergeCell ref="D5:E5"/>
    <mergeCell ref="A30:F30"/>
    <mergeCell ref="C12:F12"/>
    <mergeCell ref="C16:F16"/>
    <mergeCell ref="C19:F19"/>
    <mergeCell ref="C21:F21"/>
    <mergeCell ref="A28:F28"/>
    <mergeCell ref="A29:F29"/>
  </mergeCells>
  <pageMargins left="0.51181102362204722" right="0.31496062992125984" top="0.74803149606299213" bottom="0.74803149606299213" header="0.31496062992125984" footer="0.31496062992125984"/>
  <pageSetup paperSize="9" orientation="portrait" r:id="rId1"/>
  <rowBreaks count="1" manualBreakCount="1">
    <brk id="2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koszt.ofert.Cząstkowice</vt:lpstr>
      <vt:lpstr>koszt.ofert.Cząstkowice!Obszar_wydruku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mgdula</cp:lastModifiedBy>
  <cp:lastPrinted>2015-09-03T09:58:04Z</cp:lastPrinted>
  <dcterms:created xsi:type="dcterms:W3CDTF">2015-08-30T18:37:51Z</dcterms:created>
  <dcterms:modified xsi:type="dcterms:W3CDTF">2015-09-03T12:19:17Z</dcterms:modified>
</cp:coreProperties>
</file>